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一层展厅项目" sheetId="4" r:id="rId1"/>
  </sheets>
  <definedNames>
    <definedName name="_xlnm.Print_Area" localSheetId="0">一层展厅项目!$A$1:$G$82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<sst xmlns="http://schemas.openxmlformats.org/spreadsheetml/2006/main" count="193" uniqueCount="118">
  <si>
    <t>辽宁大学马克思主义学院展厅</t>
  </si>
  <si>
    <t>序号</t>
  </si>
  <si>
    <t>项目名称</t>
  </si>
  <si>
    <t>规格 型号 材质 技术要求</t>
  </si>
  <si>
    <t>单位</t>
  </si>
  <si>
    <t>数量</t>
  </si>
  <si>
    <t>单价</t>
  </si>
  <si>
    <t>金额（元）</t>
  </si>
  <si>
    <t>一、拆除部分</t>
  </si>
  <si>
    <t>地面拆除</t>
  </si>
  <si>
    <t>地面地板拆除及垃圾清运</t>
  </si>
  <si>
    <t>m2</t>
  </si>
  <si>
    <t>小计</t>
  </si>
  <si>
    <t>二、棚面部分</t>
  </si>
  <si>
    <t>轻钢龙骨吊顶</t>
  </si>
  <si>
    <t>φ8个吊筋、50主骨</t>
  </si>
  <si>
    <t>石膏板基层</t>
  </si>
  <si>
    <t>9.5纸面石膏板</t>
  </si>
  <si>
    <t>棚面石膏板缝粘贴绷带</t>
  </si>
  <si>
    <t>石膏板缝粘贴绷带</t>
  </si>
  <si>
    <t>石膏、大白</t>
  </si>
  <si>
    <t>一遍石膏两遍大白</t>
  </si>
  <si>
    <t>白色乳胶漆</t>
  </si>
  <si>
    <t>两遍乳胶漆</t>
  </si>
  <si>
    <t>顶棚黑漆</t>
  </si>
  <si>
    <t>黑色乳胶漆</t>
  </si>
  <si>
    <t>铝方通吊顶</t>
  </si>
  <si>
    <t>定制成品铝方通</t>
  </si>
  <si>
    <t>三、地面部分</t>
  </si>
  <si>
    <t>自流平</t>
  </si>
  <si>
    <t>水泥自流平</t>
  </si>
  <si>
    <t>地胶</t>
  </si>
  <si>
    <t>2.0厚地胶</t>
  </si>
  <si>
    <t>四、墙面部分</t>
  </si>
  <si>
    <t>新建轻钢龙骨隔墙</t>
  </si>
  <si>
    <t>国标75系轻钢龙骨</t>
  </si>
  <si>
    <t>隔墙基层</t>
  </si>
  <si>
    <t>12mm阻燃多层板基层</t>
  </si>
  <si>
    <t>造型基层板</t>
  </si>
  <si>
    <t>15mm阻燃多层板基层</t>
  </si>
  <si>
    <t>9.5mm纸面石膏板基层</t>
  </si>
  <si>
    <t>铝朔板饰面</t>
  </si>
  <si>
    <t>3mm18丝铝朔板</t>
  </si>
  <si>
    <t>踢脚线</t>
  </si>
  <si>
    <t>15mm阻燃多层板基层、铝朔板饰面，100mm高</t>
  </si>
  <si>
    <t>m</t>
  </si>
  <si>
    <t>玻璃贴膜</t>
  </si>
  <si>
    <t>原有窗口粘贴玻璃贴膜</t>
  </si>
  <si>
    <t>定制暖气罩</t>
  </si>
  <si>
    <t>成品型材暖气罩，尺寸：1300*700mm</t>
  </si>
  <si>
    <t>套</t>
  </si>
  <si>
    <t>原墙面防水处理</t>
  </si>
  <si>
    <t>1.墙面铲除
2.涂刷界面剂     
3.涂刷水泥基防水涂料                            
4.高度1米</t>
  </si>
  <si>
    <t>五、美工部分</t>
  </si>
  <si>
    <t>一级标题</t>
  </si>
  <si>
    <t>雪弗板雕刻立体字，雪弗板雕刻造型，尺寸≤1400*300mm</t>
  </si>
  <si>
    <t>二级标题</t>
  </si>
  <si>
    <t>雪弗板雕刻立体字，雪弗板雕刻造型，尺寸≤650*130mm</t>
  </si>
  <si>
    <t>立体字</t>
  </si>
  <si>
    <t>雪弗板雕刻立体字，尺寸：100*100mm</t>
  </si>
  <si>
    <t>个</t>
  </si>
  <si>
    <t>展板</t>
  </si>
  <si>
    <t>拉米娜</t>
  </si>
  <si>
    <t>壁纸饰面</t>
  </si>
  <si>
    <t>进口壁纸UV印刷</t>
  </si>
  <si>
    <t>六、多媒体部分</t>
  </si>
  <si>
    <t>86寸会议机</t>
  </si>
  <si>
    <t>86寸触摸屏</t>
  </si>
  <si>
    <t>86寸播放一体机；
显示模组配置：86寸工业级显示单元，
分辨率1920*1080；
Intel标准定义电脑：CPU:3代及以上i5处理器；
专业工控主板；
内存：4GB及以上 1600MHz DDR3；
硬盘：120G固态硬盘；
windows7系统，
网卡：LAN10/100/1000Mbps；
WIFI：802.11b/g/n；
接口：AUDIO*2,LAN*1,USB3.0*2,HDMI*1</t>
  </si>
  <si>
    <t>台</t>
  </si>
  <si>
    <t>会议摄像头</t>
  </si>
  <si>
    <t>800万像素，最大帧频:30FPS 接口类型:USB 最高分辨率2160 × 3840 可旋转</t>
  </si>
  <si>
    <t>触摸屏挂架</t>
  </si>
  <si>
    <t>定制成品触摸屏挂架</t>
  </si>
  <si>
    <t>32寸触摸屏</t>
  </si>
  <si>
    <t>32寸播放一体机； 显示模组配置：32寸工业级显示单元， 分辨率1920*1080； Intel标准定义电脑：CPU:i5处理器； 专业工控主板； 内存：4GB 1333MHz DDR3； 硬盘：120G固态硬盘； windows7系统， 网卡：LAN10/100/1000Mbps； WIFI：802.11b/g/n； 接口：AUDIO*2,LAN*1,USB3.0*2,HDMI*1。</t>
  </si>
  <si>
    <t>触摸互动软件</t>
  </si>
  <si>
    <t>定制屏保功能；定制系统启动界面，界面呈现精美绚丽，操作方便流畅。 
1.包含数据库、软件界面，预留增加、删减、替换内容接口，支持后期内容 免费增减、调整； 
2.支持图片文字视频 缩小放大拖拽旋转等功能；
3.交互编程开发将主界面、内容界面及相关内容视频通过编程后可通过虚拟 按键便于对展项内容进行选择观看；
4.互动软件系统的主要功能是将主界面、内容界面及相关内容视频通过编程 后将画面分别输出在多个屏幕上，由于触摸屏对屏幕及分屏情况的特殊要求 该系统是该类型展项的主要部分。</t>
  </si>
  <si>
    <t>UI界面制作</t>
  </si>
  <si>
    <t>UI界面设计：主界面UI设计、内容界面UI设计及制作，建模渲染，图标图形渲染。</t>
  </si>
  <si>
    <t>项</t>
  </si>
  <si>
    <t>素材编辑</t>
  </si>
  <si>
    <t>项目中所用的多媒体元素制作、专业美工、根掘脚本、编辑素材、处理图、界面设计、互动设计、动画设计。</t>
  </si>
  <si>
    <t>32寸显示屏</t>
  </si>
  <si>
    <t>显示模组配置：32寸工业级显示单元，
分辨率1920*1080；</t>
  </si>
  <si>
    <t>高清播放系统</t>
  </si>
  <si>
    <t>定制高清播放器、播放盒、支持UDP、图片播放、视频播放、对接中控</t>
  </si>
  <si>
    <t>32寸显示屏挂架</t>
  </si>
  <si>
    <t>65寸显示器+32寸触摸屏</t>
  </si>
  <si>
    <t>65寸显示屏</t>
  </si>
  <si>
    <t>显示模组配置：65寸工业级显示单元，
分辨率1920*1080；</t>
  </si>
  <si>
    <t>打印设备</t>
  </si>
  <si>
    <t>品牌：爱普生
支持系统WIN7/8/9/10;WindowsServer 2016,支持网络打印,内存128MB,分辨率高达600x600dpi</t>
  </si>
  <si>
    <t>触摸屏底座</t>
  </si>
  <si>
    <t>定制成品触摸屏底座</t>
  </si>
  <si>
    <t>七、电气部分</t>
  </si>
  <si>
    <t>成套配电箱</t>
  </si>
  <si>
    <t>落地，空气开关等</t>
  </si>
  <si>
    <t>电气配管</t>
  </si>
  <si>
    <t>规格型号：JDG20</t>
  </si>
  <si>
    <t>规格型号：JDG16</t>
  </si>
  <si>
    <t>电气配线</t>
  </si>
  <si>
    <t>规格型号：BV-2.5</t>
  </si>
  <si>
    <t>规格型号：BV-4</t>
  </si>
  <si>
    <t>规格型号：BV-6</t>
  </si>
  <si>
    <t>普通插座安装 单相带接地 暗插座电流≤15A</t>
  </si>
  <si>
    <t>五孔插座</t>
  </si>
  <si>
    <t>滑轨式射灯（展馆专用灯）</t>
  </si>
  <si>
    <t>调焦轨道射灯、20W 4000K 15-60°</t>
  </si>
  <si>
    <t>射灯轨道</t>
  </si>
  <si>
    <t>三线程</t>
  </si>
  <si>
    <t>工作照明</t>
  </si>
  <si>
    <t>LED光源，型材灯具，尺寸：1000*100mm</t>
  </si>
  <si>
    <t>八、其他部分</t>
  </si>
  <si>
    <t>空调</t>
  </si>
  <si>
    <t>奥克斯KFR-26GW，冷媒管线，打孔，支架，安装</t>
  </si>
  <si>
    <t>暂列金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</si>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</sst>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3" applyNumberFormat="0" applyAlignment="0" applyProtection="0">
      <alignment vertical="center"/>
    </xf>
    <xf numFmtId="0" fontId="17" fillId="4" borderId="24" applyNumberFormat="0" applyAlignment="0" applyProtection="0">
      <alignment vertical="center"/>
    </xf>
    <xf numFmtId="0" fontId="18" fillId="4" borderId="23" applyNumberFormat="0" applyAlignment="0" applyProtection="0">
      <alignment vertical="center"/>
    </xf>
    <xf numFmtId="0" fontId="19" fillId="5" borderId="25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/>
  </cellStyleXfs>
  <cellXfs count="6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left" vertical="center"/>
    </xf>
    <xf numFmtId="177" fontId="4" fillId="0" borderId="2" xfId="0" applyNumberFormat="1" applyFont="1" applyBorder="1" applyAlignment="1">
      <alignment horizontal="left" vertical="center" wrapText="1"/>
    </xf>
    <xf numFmtId="177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left" vertical="center"/>
    </xf>
    <xf numFmtId="177" fontId="5" fillId="0" borderId="5" xfId="0" applyNumberFormat="1" applyFont="1" applyBorder="1" applyAlignment="1">
      <alignment horizontal="left" vertical="center" wrapText="1"/>
    </xf>
    <xf numFmtId="177" fontId="5" fillId="0" borderId="5" xfId="0" applyNumberFormat="1" applyFont="1" applyBorder="1" applyAlignment="1">
      <alignment horizontal="center" vertical="center"/>
    </xf>
    <xf numFmtId="177" fontId="5" fillId="0" borderId="5" xfId="0" applyNumberFormat="1" applyFont="1" applyBorder="1" applyAlignment="1">
      <alignment horizontal="center" vertical="center" wrapText="1"/>
    </xf>
    <xf numFmtId="177" fontId="5" fillId="0" borderId="6" xfId="0" applyNumberFormat="1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center" vertical="center" wrapText="1"/>
    </xf>
    <xf numFmtId="177" fontId="5" fillId="0" borderId="8" xfId="0" applyNumberFormat="1" applyFont="1" applyBorder="1" applyAlignment="1">
      <alignment horizontal="left" vertical="center"/>
    </xf>
    <xf numFmtId="177" fontId="5" fillId="0" borderId="8" xfId="0" applyNumberFormat="1" applyFont="1" applyBorder="1" applyAlignment="1">
      <alignment horizontal="left" vertical="center" wrapText="1"/>
    </xf>
    <xf numFmtId="177" fontId="5" fillId="0" borderId="8" xfId="0" applyNumberFormat="1" applyFont="1" applyBorder="1" applyAlignment="1">
      <alignment horizontal="center" vertical="center"/>
    </xf>
    <xf numFmtId="177" fontId="5" fillId="0" borderId="8" xfId="0" applyNumberFormat="1" applyFont="1" applyBorder="1" applyAlignment="1">
      <alignment horizontal="center" vertical="center" wrapText="1"/>
    </xf>
    <xf numFmtId="177" fontId="5" fillId="0" borderId="9" xfId="0" applyNumberFormat="1" applyFont="1" applyBorder="1" applyAlignment="1">
      <alignment horizontal="center" vertical="center" wrapText="1"/>
    </xf>
    <xf numFmtId="177" fontId="5" fillId="0" borderId="10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 wrapText="1"/>
    </xf>
    <xf numFmtId="177" fontId="6" fillId="0" borderId="8" xfId="0" applyNumberFormat="1" applyFont="1" applyBorder="1" applyAlignment="1">
      <alignment horizontal="left" vertical="center"/>
    </xf>
    <xf numFmtId="177" fontId="6" fillId="0" borderId="8" xfId="0" applyNumberFormat="1" applyFont="1" applyBorder="1" applyAlignment="1">
      <alignment horizontal="left" vertical="center" wrapText="1"/>
    </xf>
    <xf numFmtId="177" fontId="6" fillId="0" borderId="8" xfId="0" applyNumberFormat="1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center" vertical="center" wrapText="1"/>
    </xf>
    <xf numFmtId="177" fontId="6" fillId="0" borderId="11" xfId="0" applyNumberFormat="1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 wrapText="1"/>
    </xf>
    <xf numFmtId="177" fontId="3" fillId="0" borderId="11" xfId="0" applyNumberFormat="1" applyFont="1" applyBorder="1" applyAlignment="1">
      <alignment horizontal="center" vertical="center" wrapText="1"/>
    </xf>
    <xf numFmtId="176" fontId="7" fillId="0" borderId="12" xfId="0" applyNumberFormat="1" applyFont="1" applyBorder="1" applyAlignment="1">
      <alignment horizontal="center" vertical="center" wrapText="1"/>
    </xf>
    <xf numFmtId="177" fontId="7" fillId="0" borderId="13" xfId="0" applyNumberFormat="1" applyFont="1" applyBorder="1" applyAlignment="1">
      <alignment horizontal="left" vertical="center"/>
    </xf>
    <xf numFmtId="177" fontId="7" fillId="0" borderId="13" xfId="0" applyNumberFormat="1" applyFont="1" applyBorder="1" applyAlignment="1">
      <alignment horizontal="center" vertical="center"/>
    </xf>
    <xf numFmtId="177" fontId="7" fillId="0" borderId="13" xfId="0" applyNumberFormat="1" applyFont="1" applyBorder="1" applyAlignment="1">
      <alignment horizontal="center" vertical="center" wrapText="1"/>
    </xf>
    <xf numFmtId="177" fontId="7" fillId="0" borderId="10" xfId="0" applyNumberFormat="1" applyFont="1" applyBorder="1" applyAlignment="1">
      <alignment horizontal="center" vertical="center" wrapText="1"/>
    </xf>
    <xf numFmtId="176" fontId="6" fillId="0" borderId="14" xfId="0" applyNumberFormat="1" applyFont="1" applyBorder="1" applyAlignment="1">
      <alignment horizontal="center" vertical="center" wrapText="1"/>
    </xf>
    <xf numFmtId="177" fontId="6" fillId="0" borderId="15" xfId="0" applyNumberFormat="1" applyFont="1" applyBorder="1" applyAlignment="1">
      <alignment horizontal="left" vertical="center"/>
    </xf>
    <xf numFmtId="177" fontId="6" fillId="0" borderId="15" xfId="0" applyNumberFormat="1" applyFont="1" applyBorder="1" applyAlignment="1">
      <alignment horizontal="left" vertical="center" wrapText="1"/>
    </xf>
    <xf numFmtId="177" fontId="6" fillId="0" borderId="15" xfId="0" applyNumberFormat="1" applyFont="1" applyBorder="1" applyAlignment="1">
      <alignment horizontal="center" vertical="center" wrapText="1"/>
    </xf>
    <xf numFmtId="177" fontId="6" fillId="0" borderId="1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176" fontId="5" fillId="0" borderId="17" xfId="0" applyNumberFormat="1" applyFont="1" applyBorder="1" applyAlignment="1">
      <alignment horizontal="center" vertical="center" wrapText="1"/>
    </xf>
    <xf numFmtId="177" fontId="5" fillId="0" borderId="18" xfId="0" applyNumberFormat="1" applyFont="1" applyBorder="1" applyAlignment="1">
      <alignment horizontal="left" vertical="center"/>
    </xf>
    <xf numFmtId="177" fontId="5" fillId="0" borderId="18" xfId="0" applyNumberFormat="1" applyFont="1" applyBorder="1" applyAlignment="1">
      <alignment horizontal="left" vertical="center" wrapText="1"/>
    </xf>
    <xf numFmtId="177" fontId="5" fillId="0" borderId="18" xfId="0" applyNumberFormat="1" applyFont="1" applyBorder="1" applyAlignment="1">
      <alignment horizontal="center" vertical="center"/>
    </xf>
    <xf numFmtId="177" fontId="5" fillId="0" borderId="18" xfId="0" applyNumberFormat="1" applyFont="1" applyBorder="1" applyAlignment="1">
      <alignment horizontal="center" vertical="center" wrapText="1"/>
    </xf>
    <xf numFmtId="177" fontId="5" fillId="0" borderId="19" xfId="0" applyNumberFormat="1" applyFont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"/>
  <sheetViews>
    <sheetView tabSelected="1" workbookViewId="0">
      <selection activeCell="D7" sqref="D7"/>
    </sheetView>
  </sheetViews>
  <sheetFormatPr defaultColWidth="9" defaultRowHeight="13.5" outlineLevelCol="6"/>
  <cols>
    <col min="1" max="1" width="5.4" style="3" customWidth="1"/>
    <col min="2" max="2" width="23.7333333333333" style="4" customWidth="1"/>
    <col min="3" max="3" width="45.8666666666667" style="5" customWidth="1"/>
    <col min="4" max="4" width="5.4" style="6" customWidth="1"/>
    <col min="5" max="5" width="9.4" style="7" customWidth="1"/>
    <col min="6" max="6" width="10.4" style="7" customWidth="1"/>
    <col min="7" max="7" width="14.1333333333333" style="7" customWidth="1"/>
    <col min="8" max="8" width="12.8666666666667" style="6"/>
    <col min="9" max="9" width="10.3333333333333" style="6"/>
    <col min="10" max="10" width="12.6" style="6"/>
    <col min="11" max="11" width="9.33333333333333" style="6"/>
    <col min="12" max="12" width="12.6" style="6"/>
    <col min="13" max="13" width="14.1333333333333" style="6" customWidth="1"/>
    <col min="14" max="16384" width="9" style="6"/>
  </cols>
  <sheetData>
    <row r="1" ht="43.05" customHeight="1" spans="1:7">
      <c r="A1" s="8" t="s">
        <v>0</v>
      </c>
      <c r="B1" s="9"/>
      <c r="C1" s="10"/>
      <c r="D1" s="11"/>
      <c r="E1" s="12"/>
      <c r="F1" s="12"/>
      <c r="G1" s="13"/>
    </row>
    <row r="2" ht="24" customHeight="1" spans="1:7">
      <c r="A2" s="14" t="s">
        <v>1</v>
      </c>
      <c r="B2" s="15" t="s">
        <v>2</v>
      </c>
      <c r="C2" s="16" t="s">
        <v>3</v>
      </c>
      <c r="D2" s="17" t="s">
        <v>4</v>
      </c>
      <c r="E2" s="18" t="s">
        <v>5</v>
      </c>
      <c r="F2" s="18" t="s">
        <v>6</v>
      </c>
      <c r="G2" s="19" t="s">
        <v>7</v>
      </c>
    </row>
    <row r="3" ht="20" customHeight="1" spans="1:7">
      <c r="A3" s="20" t="s">
        <v>8</v>
      </c>
      <c r="B3" s="21"/>
      <c r="C3" s="22"/>
      <c r="D3" s="23"/>
      <c r="E3" s="24"/>
      <c r="F3" s="25"/>
      <c r="G3" s="26"/>
    </row>
    <row r="4" ht="27" customHeight="1" spans="1:7">
      <c r="A4" s="27">
        <v>1</v>
      </c>
      <c r="B4" s="28" t="s">
        <v>9</v>
      </c>
      <c r="C4" s="29" t="s">
        <v>10</v>
      </c>
      <c r="D4" s="30" t="s">
        <v>11</v>
      </c>
      <c r="E4" s="31">
        <v>45.87</v>
      </c>
      <c r="F4" s="31"/>
      <c r="G4" s="32"/>
    </row>
    <row r="5" ht="21" customHeight="1" spans="1:7">
      <c r="A5" s="27" t="s">
        <v>12</v>
      </c>
      <c r="B5" s="28"/>
      <c r="C5" s="29"/>
      <c r="D5" s="30"/>
      <c r="E5" s="31"/>
      <c r="F5" s="31"/>
      <c r="G5" s="32"/>
    </row>
    <row r="6" ht="20" customHeight="1" spans="1:7">
      <c r="A6" s="20" t="s">
        <v>13</v>
      </c>
      <c r="B6" s="21"/>
      <c r="C6" s="22"/>
      <c r="D6" s="23"/>
      <c r="E6" s="24"/>
      <c r="F6" s="25"/>
      <c r="G6" s="26"/>
    </row>
    <row r="7" ht="24" customHeight="1" spans="1:7">
      <c r="A7" s="27">
        <v>1</v>
      </c>
      <c r="B7" s="28" t="s">
        <v>14</v>
      </c>
      <c r="C7" s="29" t="s">
        <v>15</v>
      </c>
      <c r="D7" s="30" t="s">
        <v>11</v>
      </c>
      <c r="E7" s="31">
        <v>15.95</v>
      </c>
      <c r="F7" s="31"/>
      <c r="G7" s="32"/>
    </row>
    <row r="8" ht="23" customHeight="1" spans="1:7">
      <c r="A8" s="27">
        <v>2</v>
      </c>
      <c r="B8" s="28" t="s">
        <v>16</v>
      </c>
      <c r="C8" s="29" t="s">
        <v>17</v>
      </c>
      <c r="D8" s="30" t="s">
        <v>11</v>
      </c>
      <c r="E8" s="31">
        <v>18.61</v>
      </c>
      <c r="F8" s="31"/>
      <c r="G8" s="32"/>
    </row>
    <row r="9" ht="19.05" customHeight="1" spans="1:7">
      <c r="A9" s="27">
        <v>3</v>
      </c>
      <c r="B9" s="29" t="s">
        <v>18</v>
      </c>
      <c r="C9" s="29" t="s">
        <v>19</v>
      </c>
      <c r="D9" s="30" t="s">
        <v>11</v>
      </c>
      <c r="E9" s="31">
        <f>E8</f>
        <v>18.61</v>
      </c>
      <c r="F9" s="31"/>
      <c r="G9" s="32"/>
    </row>
    <row r="10" ht="22.05" customHeight="1" spans="1:7">
      <c r="A10" s="27">
        <v>4</v>
      </c>
      <c r="B10" s="28" t="s">
        <v>20</v>
      </c>
      <c r="C10" s="29" t="s">
        <v>21</v>
      </c>
      <c r="D10" s="30" t="s">
        <v>11</v>
      </c>
      <c r="E10" s="31">
        <f>E8</f>
        <v>18.61</v>
      </c>
      <c r="F10" s="31"/>
      <c r="G10" s="32"/>
    </row>
    <row r="11" ht="20" customHeight="1" spans="1:7">
      <c r="A11" s="27">
        <v>5</v>
      </c>
      <c r="B11" s="28" t="s">
        <v>22</v>
      </c>
      <c r="C11" s="29" t="s">
        <v>23</v>
      </c>
      <c r="D11" s="30" t="s">
        <v>11</v>
      </c>
      <c r="E11" s="31">
        <f>E8</f>
        <v>18.61</v>
      </c>
      <c r="F11" s="31"/>
      <c r="G11" s="32"/>
    </row>
    <row r="12" ht="22.05" customHeight="1" spans="1:7">
      <c r="A12" s="27">
        <v>6</v>
      </c>
      <c r="B12" s="28" t="s">
        <v>24</v>
      </c>
      <c r="C12" s="29" t="s">
        <v>25</v>
      </c>
      <c r="D12" s="30" t="s">
        <v>11</v>
      </c>
      <c r="E12" s="31">
        <v>21.58</v>
      </c>
      <c r="F12" s="31"/>
      <c r="G12" s="32"/>
    </row>
    <row r="13" ht="23" customHeight="1" spans="1:7">
      <c r="A13" s="27">
        <v>7</v>
      </c>
      <c r="B13" s="28" t="s">
        <v>26</v>
      </c>
      <c r="C13" s="29" t="s">
        <v>27</v>
      </c>
      <c r="D13" s="30" t="s">
        <v>11</v>
      </c>
      <c r="E13" s="31">
        <v>21.58</v>
      </c>
      <c r="F13" s="31"/>
      <c r="G13" s="32"/>
    </row>
    <row r="14" ht="25.05" customHeight="1" spans="1:7">
      <c r="A14" s="27" t="s">
        <v>12</v>
      </c>
      <c r="B14" s="28"/>
      <c r="C14" s="29"/>
      <c r="D14" s="30"/>
      <c r="E14" s="31"/>
      <c r="F14" s="31"/>
      <c r="G14" s="32"/>
    </row>
    <row r="15" ht="25.05" customHeight="1" spans="1:7">
      <c r="A15" s="20" t="s">
        <v>28</v>
      </c>
      <c r="B15" s="21"/>
      <c r="C15" s="22"/>
      <c r="D15" s="23"/>
      <c r="E15" s="24"/>
      <c r="F15" s="33"/>
      <c r="G15" s="34"/>
    </row>
    <row r="16" ht="25.05" customHeight="1" spans="1:7">
      <c r="A16" s="27">
        <v>1</v>
      </c>
      <c r="B16" s="28" t="s">
        <v>29</v>
      </c>
      <c r="C16" s="29" t="s">
        <v>30</v>
      </c>
      <c r="D16" s="30" t="s">
        <v>11</v>
      </c>
      <c r="E16" s="31">
        <f>E4</f>
        <v>45.87</v>
      </c>
      <c r="F16" s="31"/>
      <c r="G16" s="32"/>
    </row>
    <row r="17" ht="21" customHeight="1" spans="1:7">
      <c r="A17" s="27">
        <v>2</v>
      </c>
      <c r="B17" s="28" t="s">
        <v>31</v>
      </c>
      <c r="C17" s="29" t="s">
        <v>32</v>
      </c>
      <c r="D17" s="30" t="s">
        <v>11</v>
      </c>
      <c r="E17" s="31">
        <f>E4</f>
        <v>45.87</v>
      </c>
      <c r="F17" s="31"/>
      <c r="G17" s="32"/>
    </row>
    <row r="18" ht="24" customHeight="1" spans="1:7">
      <c r="A18" s="27" t="s">
        <v>12</v>
      </c>
      <c r="B18" s="28"/>
      <c r="C18" s="29"/>
      <c r="D18" s="30"/>
      <c r="E18" s="31"/>
      <c r="F18" s="31"/>
      <c r="G18" s="32"/>
    </row>
    <row r="19" ht="26" customHeight="1" spans="1:7">
      <c r="A19" s="20" t="s">
        <v>33</v>
      </c>
      <c r="B19" s="21"/>
      <c r="C19" s="22"/>
      <c r="D19" s="23"/>
      <c r="E19" s="24"/>
      <c r="F19" s="31"/>
      <c r="G19" s="32"/>
    </row>
    <row r="20" ht="31.05" customHeight="1" spans="1:7">
      <c r="A20" s="27">
        <v>1</v>
      </c>
      <c r="B20" s="28" t="s">
        <v>34</v>
      </c>
      <c r="C20" s="29" t="s">
        <v>35</v>
      </c>
      <c r="D20" s="30" t="s">
        <v>11</v>
      </c>
      <c r="E20" s="31">
        <f>26.5*2.34</f>
        <v>62.01</v>
      </c>
      <c r="F20" s="31"/>
      <c r="G20" s="32"/>
    </row>
    <row r="21" ht="30" customHeight="1" spans="1:7">
      <c r="A21" s="27">
        <v>2</v>
      </c>
      <c r="B21" s="28" t="s">
        <v>36</v>
      </c>
      <c r="C21" s="29" t="s">
        <v>37</v>
      </c>
      <c r="D21" s="30" t="s">
        <v>11</v>
      </c>
      <c r="E21" s="31">
        <f>26.5*2.34</f>
        <v>62.01</v>
      </c>
      <c r="F21" s="31"/>
      <c r="G21" s="32"/>
    </row>
    <row r="22" ht="27" customHeight="1" spans="1:7">
      <c r="A22" s="27">
        <v>3</v>
      </c>
      <c r="B22" s="28" t="s">
        <v>38</v>
      </c>
      <c r="C22" s="29" t="s">
        <v>39</v>
      </c>
      <c r="D22" s="30" t="s">
        <v>11</v>
      </c>
      <c r="E22" s="31">
        <f>(5.6+1.9+3+1.9)*2.34+(5.68-1.9+8-3+5.68-1.9)*0.6-2.8*0.8</f>
        <v>34.312</v>
      </c>
      <c r="F22" s="31"/>
      <c r="G22" s="32"/>
    </row>
    <row r="23" ht="26.2" customHeight="1" spans="1:7">
      <c r="A23" s="27">
        <v>4</v>
      </c>
      <c r="B23" s="28" t="s">
        <v>16</v>
      </c>
      <c r="C23" s="29" t="s">
        <v>40</v>
      </c>
      <c r="D23" s="30" t="s">
        <v>11</v>
      </c>
      <c r="E23" s="31">
        <f>E21-(5.68-1.9+8-3+5.68-1.9)*0.3+2.8*0.8</f>
        <v>60.482</v>
      </c>
      <c r="F23" s="31"/>
      <c r="G23" s="32"/>
    </row>
    <row r="24" ht="26.2" customHeight="1" spans="1:7">
      <c r="A24" s="27">
        <v>5</v>
      </c>
      <c r="B24" s="28" t="s">
        <v>20</v>
      </c>
      <c r="C24" s="29" t="s">
        <v>21</v>
      </c>
      <c r="D24" s="30" t="s">
        <v>11</v>
      </c>
      <c r="E24" s="31">
        <f>E23</f>
        <v>60.482</v>
      </c>
      <c r="F24" s="31"/>
      <c r="G24" s="32"/>
    </row>
    <row r="25" ht="27" customHeight="1" spans="1:7">
      <c r="A25" s="27">
        <v>6</v>
      </c>
      <c r="B25" s="28" t="s">
        <v>41</v>
      </c>
      <c r="C25" s="29" t="s">
        <v>42</v>
      </c>
      <c r="D25" s="30" t="s">
        <v>11</v>
      </c>
      <c r="E25" s="31">
        <f>(5.68-1.9+8-3+5.68-1.9)*0.6+2*0.4*4+2.8*0.8</f>
        <v>12.976</v>
      </c>
      <c r="F25" s="31"/>
      <c r="G25" s="32"/>
    </row>
    <row r="26" ht="26" customHeight="1" spans="1:7">
      <c r="A26" s="27">
        <v>7</v>
      </c>
      <c r="B26" s="28" t="s">
        <v>43</v>
      </c>
      <c r="C26" s="29" t="s">
        <v>44</v>
      </c>
      <c r="D26" s="30" t="s">
        <v>45</v>
      </c>
      <c r="E26" s="31">
        <v>26.5</v>
      </c>
      <c r="F26" s="31"/>
      <c r="G26" s="32"/>
    </row>
    <row r="27" ht="41" customHeight="1" spans="1:7">
      <c r="A27" s="27">
        <v>8</v>
      </c>
      <c r="B27" s="28" t="s">
        <v>46</v>
      </c>
      <c r="C27" s="29" t="s">
        <v>47</v>
      </c>
      <c r="D27" s="30" t="s">
        <v>11</v>
      </c>
      <c r="E27" s="31">
        <f>1.5*1.8*2</f>
        <v>5.4</v>
      </c>
      <c r="F27" s="31"/>
      <c r="G27" s="32"/>
    </row>
    <row r="28" ht="22.05" customHeight="1" spans="1:7">
      <c r="A28" s="27">
        <v>9</v>
      </c>
      <c r="B28" s="28" t="s">
        <v>48</v>
      </c>
      <c r="C28" s="29" t="s">
        <v>49</v>
      </c>
      <c r="D28" s="30" t="s">
        <v>50</v>
      </c>
      <c r="E28" s="31">
        <v>3</v>
      </c>
      <c r="F28" s="31"/>
      <c r="G28" s="32"/>
    </row>
    <row r="29" ht="63" customHeight="1" spans="1:7">
      <c r="A29" s="27">
        <v>10</v>
      </c>
      <c r="B29" s="28" t="s">
        <v>51</v>
      </c>
      <c r="C29" s="29" t="s">
        <v>52</v>
      </c>
      <c r="D29" s="30" t="s">
        <v>11</v>
      </c>
      <c r="E29" s="31">
        <f>26.56*1</f>
        <v>26.56</v>
      </c>
      <c r="F29" s="31"/>
      <c r="G29" s="32"/>
    </row>
    <row r="30" ht="21" customHeight="1" spans="1:7">
      <c r="A30" s="27" t="s">
        <v>12</v>
      </c>
      <c r="B30" s="28"/>
      <c r="C30" s="29"/>
      <c r="D30" s="30"/>
      <c r="E30" s="31"/>
      <c r="F30" s="31"/>
      <c r="G30" s="32"/>
    </row>
    <row r="31" ht="23" customHeight="1" spans="1:7">
      <c r="A31" s="20" t="s">
        <v>53</v>
      </c>
      <c r="B31" s="21"/>
      <c r="C31" s="22"/>
      <c r="D31" s="23"/>
      <c r="E31" s="24"/>
      <c r="F31" s="31"/>
      <c r="G31" s="32"/>
    </row>
    <row r="32" ht="30" customHeight="1" spans="1:7">
      <c r="A32" s="27">
        <v>1</v>
      </c>
      <c r="B32" s="28" t="s">
        <v>54</v>
      </c>
      <c r="C32" s="29" t="s">
        <v>55</v>
      </c>
      <c r="D32" s="30" t="s">
        <v>50</v>
      </c>
      <c r="E32" s="31">
        <v>5</v>
      </c>
      <c r="F32" s="31"/>
      <c r="G32" s="32"/>
    </row>
    <row r="33" ht="31.05" customHeight="1" spans="1:7">
      <c r="A33" s="27">
        <v>2</v>
      </c>
      <c r="B33" s="28" t="s">
        <v>56</v>
      </c>
      <c r="C33" s="29" t="s">
        <v>57</v>
      </c>
      <c r="D33" s="30" t="s">
        <v>50</v>
      </c>
      <c r="E33" s="31">
        <v>4</v>
      </c>
      <c r="F33" s="31"/>
      <c r="G33" s="32"/>
    </row>
    <row r="34" ht="26" customHeight="1" spans="1:7">
      <c r="A34" s="27">
        <v>3</v>
      </c>
      <c r="B34" s="28" t="s">
        <v>58</v>
      </c>
      <c r="C34" s="29" t="s">
        <v>59</v>
      </c>
      <c r="D34" s="30" t="s">
        <v>60</v>
      </c>
      <c r="E34" s="31">
        <v>24</v>
      </c>
      <c r="F34" s="31"/>
      <c r="G34" s="32"/>
    </row>
    <row r="35" ht="21" customHeight="1" spans="1:7">
      <c r="A35" s="27">
        <v>4</v>
      </c>
      <c r="B35" s="28" t="s">
        <v>61</v>
      </c>
      <c r="C35" s="29" t="s">
        <v>62</v>
      </c>
      <c r="D35" s="30" t="s">
        <v>11</v>
      </c>
      <c r="E35" s="31">
        <f>E22*0.3</f>
        <v>10.2936</v>
      </c>
      <c r="F35" s="31"/>
      <c r="G35" s="32"/>
    </row>
    <row r="36" ht="25.05" customHeight="1" spans="1:7">
      <c r="A36" s="27">
        <v>5</v>
      </c>
      <c r="B36" s="28" t="s">
        <v>63</v>
      </c>
      <c r="C36" s="29" t="s">
        <v>64</v>
      </c>
      <c r="D36" s="30" t="s">
        <v>11</v>
      </c>
      <c r="E36" s="31">
        <f>E24</f>
        <v>60.482</v>
      </c>
      <c r="F36" s="31"/>
      <c r="G36" s="32"/>
    </row>
    <row r="37" ht="22.05" customHeight="1" spans="1:7">
      <c r="A37" s="27" t="s">
        <v>12</v>
      </c>
      <c r="B37" s="28"/>
      <c r="C37" s="29"/>
      <c r="D37" s="30"/>
      <c r="E37" s="31"/>
      <c r="F37" s="31"/>
      <c r="G37" s="32"/>
    </row>
    <row r="38" ht="23" customHeight="1" spans="1:7">
      <c r="A38" s="20" t="s">
        <v>65</v>
      </c>
      <c r="B38" s="21"/>
      <c r="C38" s="22"/>
      <c r="D38" s="23"/>
      <c r="E38" s="24"/>
      <c r="F38" s="31"/>
      <c r="G38" s="32"/>
    </row>
    <row r="39" s="1" customFormat="1" ht="23" customHeight="1" spans="1:7">
      <c r="A39" s="35" t="s">
        <v>66</v>
      </c>
      <c r="B39" s="36"/>
      <c r="C39" s="36"/>
      <c r="D39" s="37"/>
      <c r="E39" s="38"/>
      <c r="F39" s="38"/>
      <c r="G39" s="39"/>
    </row>
    <row r="40" s="1" customFormat="1" ht="132" spans="1:7">
      <c r="A40" s="40">
        <v>1</v>
      </c>
      <c r="B40" s="41" t="s">
        <v>67</v>
      </c>
      <c r="C40" s="42" t="s">
        <v>68</v>
      </c>
      <c r="D40" s="30" t="s">
        <v>69</v>
      </c>
      <c r="E40" s="43">
        <v>1</v>
      </c>
      <c r="F40" s="43"/>
      <c r="G40" s="44">
        <f t="shared" ref="G40:G42" si="0">E40*F40</f>
        <v>0</v>
      </c>
    </row>
    <row r="41" s="1" customFormat="1" ht="24" spans="1:7">
      <c r="A41" s="27">
        <v>2</v>
      </c>
      <c r="B41" s="28" t="s">
        <v>70</v>
      </c>
      <c r="C41" s="29" t="s">
        <v>71</v>
      </c>
      <c r="D41" s="30" t="s">
        <v>50</v>
      </c>
      <c r="E41" s="31">
        <v>1</v>
      </c>
      <c r="F41" s="31"/>
      <c r="G41" s="32"/>
    </row>
    <row r="42" s="1" customFormat="1" ht="35" customHeight="1" spans="1:7">
      <c r="A42" s="27">
        <v>3</v>
      </c>
      <c r="B42" s="28" t="s">
        <v>72</v>
      </c>
      <c r="C42" s="29" t="s">
        <v>73</v>
      </c>
      <c r="D42" s="30" t="s">
        <v>50</v>
      </c>
      <c r="E42" s="31">
        <v>1</v>
      </c>
      <c r="F42" s="31"/>
      <c r="G42" s="32"/>
    </row>
    <row r="43" s="1" customFormat="1" ht="21" customHeight="1" spans="1:7">
      <c r="A43" s="27"/>
      <c r="B43" s="28"/>
      <c r="C43" s="29"/>
      <c r="D43" s="30"/>
      <c r="E43" s="31"/>
      <c r="F43" s="31"/>
      <c r="G43" s="32"/>
    </row>
    <row r="44" s="1" customFormat="1" ht="23" customHeight="1" spans="1:7">
      <c r="A44" s="35" t="s">
        <v>74</v>
      </c>
      <c r="B44" s="36"/>
      <c r="C44" s="36"/>
      <c r="D44" s="37"/>
      <c r="E44" s="38"/>
      <c r="F44" s="38"/>
      <c r="G44" s="39"/>
    </row>
    <row r="45" s="1" customFormat="1" ht="72" spans="1:7">
      <c r="A45" s="40">
        <v>1</v>
      </c>
      <c r="B45" s="41" t="s">
        <v>74</v>
      </c>
      <c r="C45" s="42" t="s">
        <v>75</v>
      </c>
      <c r="D45" s="30" t="s">
        <v>69</v>
      </c>
      <c r="E45" s="43">
        <v>1</v>
      </c>
      <c r="F45" s="43"/>
      <c r="G45" s="44"/>
    </row>
    <row r="46" s="1" customFormat="1" ht="120" spans="1:7">
      <c r="A46" s="27">
        <v>2</v>
      </c>
      <c r="B46" s="28" t="s">
        <v>76</v>
      </c>
      <c r="C46" s="29" t="s">
        <v>77</v>
      </c>
      <c r="D46" s="30" t="s">
        <v>50</v>
      </c>
      <c r="E46" s="31">
        <v>1</v>
      </c>
      <c r="F46" s="31"/>
      <c r="G46" s="32"/>
    </row>
    <row r="47" s="1" customFormat="1" ht="37.5" customHeight="1" spans="1:7">
      <c r="A47" s="27">
        <v>3</v>
      </c>
      <c r="B47" s="28" t="s">
        <v>78</v>
      </c>
      <c r="C47" s="29" t="s">
        <v>79</v>
      </c>
      <c r="D47" s="30" t="s">
        <v>80</v>
      </c>
      <c r="E47" s="31">
        <v>1</v>
      </c>
      <c r="F47" s="31"/>
      <c r="G47" s="32"/>
    </row>
    <row r="48" s="1" customFormat="1" ht="35" customHeight="1" spans="1:7">
      <c r="A48" s="27">
        <v>4</v>
      </c>
      <c r="B48" s="28" t="s">
        <v>81</v>
      </c>
      <c r="C48" s="29" t="s">
        <v>82</v>
      </c>
      <c r="D48" s="30" t="s">
        <v>80</v>
      </c>
      <c r="E48" s="31">
        <v>1</v>
      </c>
      <c r="F48" s="31"/>
      <c r="G48" s="32"/>
    </row>
    <row r="49" s="1" customFormat="1" ht="35" customHeight="1" spans="1:7">
      <c r="A49" s="27">
        <v>5</v>
      </c>
      <c r="B49" s="28" t="s">
        <v>72</v>
      </c>
      <c r="C49" s="29" t="s">
        <v>73</v>
      </c>
      <c r="D49" s="30" t="s">
        <v>50</v>
      </c>
      <c r="E49" s="31">
        <v>1</v>
      </c>
      <c r="F49" s="31"/>
      <c r="G49" s="32"/>
    </row>
    <row r="50" s="1" customFormat="1" ht="21" customHeight="1" spans="1:7">
      <c r="A50" s="27"/>
      <c r="B50" s="28"/>
      <c r="C50" s="29"/>
      <c r="D50" s="30"/>
      <c r="E50" s="31"/>
      <c r="F50" s="31"/>
      <c r="G50" s="32"/>
    </row>
    <row r="51" s="1" customFormat="1" ht="23" customHeight="1" spans="1:7">
      <c r="A51" s="35" t="s">
        <v>83</v>
      </c>
      <c r="B51" s="36"/>
      <c r="C51" s="36"/>
      <c r="D51" s="37"/>
      <c r="E51" s="38"/>
      <c r="F51" s="38"/>
      <c r="G51" s="39"/>
    </row>
    <row r="52" s="1" customFormat="1" ht="33" customHeight="1" spans="1:7">
      <c r="A52" s="40">
        <v>1</v>
      </c>
      <c r="B52" s="41" t="s">
        <v>83</v>
      </c>
      <c r="C52" s="42" t="s">
        <v>84</v>
      </c>
      <c r="D52" s="30" t="s">
        <v>69</v>
      </c>
      <c r="E52" s="43">
        <v>1</v>
      </c>
      <c r="F52" s="43"/>
      <c r="G52" s="44"/>
    </row>
    <row r="53" s="1" customFormat="1" ht="33" customHeight="1" spans="1:7">
      <c r="A53" s="27">
        <v>2</v>
      </c>
      <c r="B53" s="28" t="s">
        <v>85</v>
      </c>
      <c r="C53" s="29" t="s">
        <v>86</v>
      </c>
      <c r="D53" s="30" t="s">
        <v>69</v>
      </c>
      <c r="E53" s="31">
        <v>1</v>
      </c>
      <c r="F53" s="31"/>
      <c r="G53" s="32"/>
    </row>
    <row r="54" s="1" customFormat="1" ht="33" customHeight="1" spans="1:7">
      <c r="A54" s="27">
        <v>3</v>
      </c>
      <c r="B54" s="28" t="s">
        <v>87</v>
      </c>
      <c r="C54" s="29" t="s">
        <v>73</v>
      </c>
      <c r="D54" s="30" t="s">
        <v>50</v>
      </c>
      <c r="E54" s="31">
        <v>1</v>
      </c>
      <c r="F54" s="31"/>
      <c r="G54" s="32"/>
    </row>
    <row r="55" s="1" customFormat="1" ht="21" customHeight="1" spans="1:7">
      <c r="A55" s="27"/>
      <c r="B55" s="28"/>
      <c r="C55" s="29"/>
      <c r="D55" s="30"/>
      <c r="E55" s="31"/>
      <c r="F55" s="31"/>
      <c r="G55" s="32"/>
    </row>
    <row r="56" s="1" customFormat="1" ht="23" customHeight="1" spans="1:7">
      <c r="A56" s="35" t="s">
        <v>88</v>
      </c>
      <c r="B56" s="36"/>
      <c r="C56" s="36"/>
      <c r="D56" s="37"/>
      <c r="E56" s="38"/>
      <c r="F56" s="38"/>
      <c r="G56" s="39"/>
    </row>
    <row r="57" s="2" customFormat="1" ht="27" customHeight="1" spans="1:7">
      <c r="A57" s="45">
        <v>1</v>
      </c>
      <c r="B57" s="46" t="s">
        <v>89</v>
      </c>
      <c r="C57" s="47" t="s">
        <v>90</v>
      </c>
      <c r="D57" s="48" t="s">
        <v>69</v>
      </c>
      <c r="E57" s="31">
        <v>1</v>
      </c>
      <c r="F57" s="31"/>
      <c r="G57" s="32"/>
    </row>
    <row r="58" s="1" customFormat="1" ht="72" spans="1:7">
      <c r="A58" s="40">
        <v>2</v>
      </c>
      <c r="B58" s="41" t="s">
        <v>74</v>
      </c>
      <c r="C58" s="42" t="s">
        <v>75</v>
      </c>
      <c r="D58" s="30" t="s">
        <v>69</v>
      </c>
      <c r="E58" s="43">
        <v>1</v>
      </c>
      <c r="F58" s="43"/>
      <c r="G58" s="44"/>
    </row>
    <row r="59" s="1" customFormat="1" ht="51" customHeight="1" spans="1:7">
      <c r="A59" s="40">
        <v>3</v>
      </c>
      <c r="B59" s="41" t="s">
        <v>91</v>
      </c>
      <c r="C59" s="42" t="s">
        <v>92</v>
      </c>
      <c r="D59" s="30" t="s">
        <v>69</v>
      </c>
      <c r="E59" s="43">
        <v>1</v>
      </c>
      <c r="F59" s="43"/>
      <c r="G59" s="44"/>
    </row>
    <row r="60" s="1" customFormat="1" ht="120" spans="1:7">
      <c r="A60" s="27">
        <v>4</v>
      </c>
      <c r="B60" s="28" t="s">
        <v>76</v>
      </c>
      <c r="C60" s="29" t="s">
        <v>77</v>
      </c>
      <c r="D60" s="30" t="s">
        <v>50</v>
      </c>
      <c r="E60" s="31">
        <v>1</v>
      </c>
      <c r="F60" s="31"/>
      <c r="G60" s="32"/>
    </row>
    <row r="61" s="1" customFormat="1" ht="37.5" customHeight="1" spans="1:7">
      <c r="A61" s="27">
        <v>5</v>
      </c>
      <c r="B61" s="28" t="s">
        <v>78</v>
      </c>
      <c r="C61" s="29" t="s">
        <v>79</v>
      </c>
      <c r="D61" s="30" t="s">
        <v>80</v>
      </c>
      <c r="E61" s="31">
        <v>1</v>
      </c>
      <c r="F61" s="31"/>
      <c r="G61" s="32"/>
    </row>
    <row r="62" s="1" customFormat="1" ht="35" customHeight="1" spans="1:7">
      <c r="A62" s="27">
        <v>6</v>
      </c>
      <c r="B62" s="28" t="s">
        <v>81</v>
      </c>
      <c r="C62" s="29" t="s">
        <v>82</v>
      </c>
      <c r="D62" s="30" t="s">
        <v>80</v>
      </c>
      <c r="E62" s="31">
        <v>1</v>
      </c>
      <c r="F62" s="31"/>
      <c r="G62" s="32"/>
    </row>
    <row r="63" s="1" customFormat="1" ht="35" customHeight="1" spans="1:7">
      <c r="A63" s="27">
        <v>7</v>
      </c>
      <c r="B63" s="28" t="s">
        <v>93</v>
      </c>
      <c r="C63" s="29" t="s">
        <v>94</v>
      </c>
      <c r="D63" s="30" t="s">
        <v>50</v>
      </c>
      <c r="E63" s="31">
        <v>1</v>
      </c>
      <c r="F63" s="31"/>
      <c r="G63" s="32"/>
    </row>
    <row r="64" s="1" customFormat="1" ht="21" customHeight="1" spans="1:7">
      <c r="A64" s="27"/>
      <c r="B64" s="28"/>
      <c r="C64" s="29"/>
      <c r="D64" s="30"/>
      <c r="E64" s="31"/>
      <c r="F64" s="31"/>
      <c r="G64" s="32"/>
    </row>
    <row r="65" ht="22.05" customHeight="1" spans="1:7">
      <c r="A65" s="27" t="s">
        <v>12</v>
      </c>
      <c r="B65" s="28"/>
      <c r="C65" s="29"/>
      <c r="D65" s="30"/>
      <c r="E65" s="31"/>
      <c r="F65" s="31"/>
      <c r="G65" s="32"/>
    </row>
    <row r="66" ht="24" customHeight="1" spans="1:7">
      <c r="A66" s="20" t="s">
        <v>95</v>
      </c>
      <c r="B66" s="21"/>
      <c r="C66" s="22"/>
      <c r="D66" s="23"/>
      <c r="E66" s="24"/>
      <c r="F66" s="33"/>
      <c r="G66" s="34"/>
    </row>
    <row r="67" ht="30" customHeight="1" spans="1:7">
      <c r="A67" s="27">
        <v>1</v>
      </c>
      <c r="B67" s="28" t="s">
        <v>96</v>
      </c>
      <c r="C67" s="29" t="s">
        <v>97</v>
      </c>
      <c r="D67" s="30" t="s">
        <v>50</v>
      </c>
      <c r="E67" s="31">
        <v>1</v>
      </c>
      <c r="F67" s="31"/>
      <c r="G67" s="32"/>
    </row>
    <row r="68" ht="27" customHeight="1" spans="1:7">
      <c r="A68" s="27">
        <v>2</v>
      </c>
      <c r="B68" s="28" t="s">
        <v>98</v>
      </c>
      <c r="C68" s="29" t="s">
        <v>99</v>
      </c>
      <c r="D68" s="30" t="s">
        <v>45</v>
      </c>
      <c r="E68" s="31">
        <f>8*4</f>
        <v>32</v>
      </c>
      <c r="F68" s="31"/>
      <c r="G68" s="32"/>
    </row>
    <row r="69" ht="26.2" customHeight="1" spans="1:7">
      <c r="A69" s="27">
        <v>3</v>
      </c>
      <c r="B69" s="28" t="s">
        <v>98</v>
      </c>
      <c r="C69" s="29" t="s">
        <v>100</v>
      </c>
      <c r="D69" s="30" t="s">
        <v>45</v>
      </c>
      <c r="E69" s="31">
        <f>26+4+6</f>
        <v>36</v>
      </c>
      <c r="F69" s="31"/>
      <c r="G69" s="32"/>
    </row>
    <row r="70" ht="27" customHeight="1" spans="1:7">
      <c r="A70" s="27">
        <v>4</v>
      </c>
      <c r="B70" s="28" t="s">
        <v>101</v>
      </c>
      <c r="C70" s="29" t="s">
        <v>102</v>
      </c>
      <c r="D70" s="30" t="s">
        <v>45</v>
      </c>
      <c r="E70" s="31">
        <f>18*4*3</f>
        <v>216</v>
      </c>
      <c r="F70" s="31"/>
      <c r="G70" s="32"/>
    </row>
    <row r="71" ht="23" customHeight="1" spans="1:7">
      <c r="A71" s="27">
        <v>5</v>
      </c>
      <c r="B71" s="28" t="s">
        <v>101</v>
      </c>
      <c r="C71" s="29" t="s">
        <v>103</v>
      </c>
      <c r="D71" s="30" t="s">
        <v>45</v>
      </c>
      <c r="E71" s="31">
        <f>E68*3</f>
        <v>96</v>
      </c>
      <c r="F71" s="31"/>
      <c r="G71" s="32"/>
    </row>
    <row r="72" ht="23" customHeight="1" spans="1:7">
      <c r="A72" s="27">
        <v>6</v>
      </c>
      <c r="B72" s="28" t="s">
        <v>101</v>
      </c>
      <c r="C72" s="29" t="s">
        <v>104</v>
      </c>
      <c r="D72" s="30" t="s">
        <v>45</v>
      </c>
      <c r="E72" s="31">
        <v>30</v>
      </c>
      <c r="F72" s="31"/>
      <c r="G72" s="32"/>
    </row>
    <row r="73" ht="36" customHeight="1" spans="1:7">
      <c r="A73" s="27">
        <v>7</v>
      </c>
      <c r="B73" s="29" t="s">
        <v>105</v>
      </c>
      <c r="C73" s="29" t="s">
        <v>106</v>
      </c>
      <c r="D73" s="30" t="s">
        <v>50</v>
      </c>
      <c r="E73" s="31">
        <v>6</v>
      </c>
      <c r="F73" s="31"/>
      <c r="G73" s="32"/>
    </row>
    <row r="74" ht="25.05" customHeight="1" spans="1:7">
      <c r="A74" s="27">
        <v>8</v>
      </c>
      <c r="B74" s="28" t="s">
        <v>107</v>
      </c>
      <c r="C74" s="29" t="s">
        <v>108</v>
      </c>
      <c r="D74" s="30" t="s">
        <v>50</v>
      </c>
      <c r="E74" s="31">
        <v>29</v>
      </c>
      <c r="F74" s="31"/>
      <c r="G74" s="32"/>
    </row>
    <row r="75" ht="23" customHeight="1" spans="1:7">
      <c r="A75" s="27">
        <v>9</v>
      </c>
      <c r="B75" s="28" t="s">
        <v>109</v>
      </c>
      <c r="C75" s="29" t="s">
        <v>110</v>
      </c>
      <c r="D75" s="30" t="s">
        <v>45</v>
      </c>
      <c r="E75" s="31">
        <v>26</v>
      </c>
      <c r="F75" s="31"/>
      <c r="G75" s="32"/>
    </row>
    <row r="76" ht="21" customHeight="1" spans="1:7">
      <c r="A76" s="27">
        <v>10</v>
      </c>
      <c r="B76" s="28" t="s">
        <v>111</v>
      </c>
      <c r="C76" s="29" t="s">
        <v>112</v>
      </c>
      <c r="D76" s="30" t="s">
        <v>50</v>
      </c>
      <c r="E76" s="31">
        <v>10</v>
      </c>
      <c r="F76" s="31"/>
      <c r="G76" s="32"/>
    </row>
    <row r="77" ht="21" customHeight="1" spans="1:7">
      <c r="A77" s="27" t="s">
        <v>12</v>
      </c>
      <c r="B77" s="28"/>
      <c r="C77" s="29"/>
      <c r="D77" s="30"/>
      <c r="E77" s="31"/>
      <c r="F77" s="31"/>
      <c r="G77" s="32"/>
    </row>
    <row r="78" ht="24" customHeight="1" spans="1:7">
      <c r="A78" s="20" t="s">
        <v>113</v>
      </c>
      <c r="B78" s="21"/>
      <c r="C78" s="22"/>
      <c r="D78" s="23"/>
      <c r="E78" s="24"/>
      <c r="F78" s="33"/>
      <c r="G78" s="34"/>
    </row>
    <row r="79" ht="30" customHeight="1" spans="1:7">
      <c r="A79" s="27">
        <v>1</v>
      </c>
      <c r="B79" s="28" t="s">
        <v>114</v>
      </c>
      <c r="C79" s="29" t="s">
        <v>115</v>
      </c>
      <c r="D79" s="30" t="s">
        <v>69</v>
      </c>
      <c r="E79" s="31">
        <v>1</v>
      </c>
      <c r="F79" s="31"/>
      <c r="G79" s="32"/>
    </row>
    <row r="80" ht="30" customHeight="1" spans="1:7">
      <c r="A80" s="27">
        <v>2</v>
      </c>
      <c r="B80" s="28" t="s">
        <v>116</v>
      </c>
      <c r="C80" s="29"/>
      <c r="D80" s="30" t="s">
        <v>80</v>
      </c>
      <c r="E80" s="31">
        <v>1</v>
      </c>
      <c r="F80" s="31">
        <v>3000</v>
      </c>
      <c r="G80" s="32">
        <f>F80*E80</f>
        <v>3000</v>
      </c>
    </row>
    <row r="81" ht="21" customHeight="1" spans="1:7">
      <c r="A81" s="27" t="s">
        <v>12</v>
      </c>
      <c r="B81" s="28"/>
      <c r="C81" s="29"/>
      <c r="D81" s="30"/>
      <c r="E81" s="31"/>
      <c r="F81" s="31"/>
      <c r="G81" s="32"/>
    </row>
    <row r="82" ht="27" customHeight="1" spans="1:7">
      <c r="A82" s="49" t="s">
        <v>117</v>
      </c>
      <c r="B82" s="50"/>
      <c r="C82" s="51"/>
      <c r="D82" s="52"/>
      <c r="E82" s="53"/>
      <c r="F82" s="53"/>
      <c r="G82" s="54"/>
    </row>
    <row r="83" spans="1:7">
      <c r="A83" s="55"/>
      <c r="B83" s="56"/>
      <c r="C83" s="57"/>
      <c r="D83" s="58"/>
      <c r="E83" s="59"/>
      <c r="F83" s="59"/>
      <c r="G83" s="59"/>
    </row>
    <row r="84" spans="1:7">
      <c r="A84" s="55"/>
      <c r="B84" s="56"/>
      <c r="C84" s="57"/>
      <c r="D84" s="58"/>
      <c r="E84" s="59"/>
      <c r="F84" s="59"/>
      <c r="G84" s="59"/>
    </row>
    <row r="85" spans="1:7">
      <c r="A85" s="55"/>
      <c r="B85" s="56"/>
      <c r="C85" s="57"/>
      <c r="D85" s="58"/>
      <c r="E85" s="59"/>
      <c r="F85" s="59"/>
      <c r="G85" s="59"/>
    </row>
  </sheetData>
  <mergeCells count="30">
    <mergeCell ref="A1:G1"/>
    <mergeCell ref="A3:E3"/>
    <mergeCell ref="F3:G3"/>
    <mergeCell ref="A5:E5"/>
    <mergeCell ref="A6:E6"/>
    <mergeCell ref="F6:G6"/>
    <mergeCell ref="A14:E14"/>
    <mergeCell ref="A15:E15"/>
    <mergeCell ref="F15:G15"/>
    <mergeCell ref="A18:E18"/>
    <mergeCell ref="A19:E19"/>
    <mergeCell ref="F19:G19"/>
    <mergeCell ref="A30:E30"/>
    <mergeCell ref="A31:E31"/>
    <mergeCell ref="F31:G31"/>
    <mergeCell ref="A37:E37"/>
    <mergeCell ref="A38:E38"/>
    <mergeCell ref="F38:G38"/>
    <mergeCell ref="A39:G39"/>
    <mergeCell ref="A44:G44"/>
    <mergeCell ref="A51:G51"/>
    <mergeCell ref="A56:G56"/>
    <mergeCell ref="A65:E65"/>
    <mergeCell ref="A66:E66"/>
    <mergeCell ref="F66:G66"/>
    <mergeCell ref="A77:E77"/>
    <mergeCell ref="A78:E78"/>
    <mergeCell ref="F78:G78"/>
    <mergeCell ref="A81:E81"/>
    <mergeCell ref="A82:E82"/>
  </mergeCells>
  <printOptions horizontalCentered="1"/>
  <pageMargins left="0" right="0" top="0.393055555555556" bottom="0.196527777777778" header="0.298611111111111" footer="0.298611111111111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一层展厅项目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正本清源</cp:lastModifiedBy>
  <dcterms:created xsi:type="dcterms:W3CDTF">2019-09-09T01:29:00Z</dcterms:created>
  <dcterms:modified xsi:type="dcterms:W3CDTF">2026-02-25T09:01:51Z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eadingLayout">
    <vt:bool>true</vt:bool>
  </property>
  <property fmtid="{D5CDD505-2E9C-101B-9397-08002B2CF9AE}" pid="4" name="ICV">
    <vt:lpwstr>3A163D44C857447BA4B852B10502AA04_13</vt:lpwstr>
  </property>
  <property fmtid="{D5CDD505-2E9C-101B-9397-08002B2CF9AE}" pid="5" name="CalculationRule">
    <vt:i4>0</vt:i4>
  </property>
</Properties>
</file>